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mens Results" sheetId="1" r:id="rId4"/>
    <sheet state="visible" name="Mens Results" sheetId="2" r:id="rId5"/>
    <sheet state="visible" name="College Results" sheetId="3" r:id="rId6"/>
  </sheets>
  <definedNames/>
  <calcPr/>
</workbook>
</file>

<file path=xl/sharedStrings.xml><?xml version="1.0" encoding="utf-8"?>
<sst xmlns="http://schemas.openxmlformats.org/spreadsheetml/2006/main" count="290" uniqueCount="154">
  <si>
    <t>Position</t>
  </si>
  <si>
    <t>Time</t>
  </si>
  <si>
    <t>Number</t>
  </si>
  <si>
    <t>Name</t>
  </si>
  <si>
    <t>College</t>
  </si>
  <si>
    <t>Points</t>
  </si>
  <si>
    <t>Alice Garner</t>
  </si>
  <si>
    <t>St Hugh's</t>
  </si>
  <si>
    <t>Alexandra Brown</t>
  </si>
  <si>
    <t>New College</t>
  </si>
  <si>
    <t>Floren Scrafton</t>
  </si>
  <si>
    <t>Worcester</t>
  </si>
  <si>
    <t>Katelyn Ridgway</t>
  </si>
  <si>
    <t>Charlotte Buckley</t>
  </si>
  <si>
    <t>Oriel</t>
  </si>
  <si>
    <t>Anna Sharp</t>
  </si>
  <si>
    <t>Green Templeton</t>
  </si>
  <si>
    <t>Emily Carroll</t>
  </si>
  <si>
    <t>Magdalen</t>
  </si>
  <si>
    <t xml:space="preserve">Ella Sharrock </t>
  </si>
  <si>
    <t>Balliol</t>
  </si>
  <si>
    <t>Alex Bettez</t>
  </si>
  <si>
    <t>Exeter</t>
  </si>
  <si>
    <t>Tina Christmann</t>
  </si>
  <si>
    <t>Lucy Thompson</t>
  </si>
  <si>
    <t>Somerville</t>
  </si>
  <si>
    <t>Rhiannon Paton</t>
  </si>
  <si>
    <t>Jesus</t>
  </si>
  <si>
    <t>Sarah Madelyn Short</t>
  </si>
  <si>
    <t xml:space="preserve">St John's </t>
  </si>
  <si>
    <t>Belinda Dow</t>
  </si>
  <si>
    <t>Pembroke</t>
  </si>
  <si>
    <t xml:space="preserve">Leah Tillmann-Morris </t>
  </si>
  <si>
    <t xml:space="preserve">Green Templeton </t>
  </si>
  <si>
    <t>Mared Owen</t>
  </si>
  <si>
    <t>Lucy Browne</t>
  </si>
  <si>
    <t>St Peter's</t>
  </si>
  <si>
    <t xml:space="preserve">Catherine spencer </t>
  </si>
  <si>
    <t>Corpus Christi</t>
  </si>
  <si>
    <t>Annabelle Evans</t>
  </si>
  <si>
    <t>Trinity</t>
  </si>
  <si>
    <t>Anouska Brooks</t>
  </si>
  <si>
    <t>Christ Church</t>
  </si>
  <si>
    <t xml:space="preserve">Grace Masback </t>
  </si>
  <si>
    <t xml:space="preserve">Wadham </t>
  </si>
  <si>
    <t>Tilly Woods</t>
  </si>
  <si>
    <t>Catherine Westhead</t>
  </si>
  <si>
    <t xml:space="preserve">St Edmund Hall </t>
  </si>
  <si>
    <t>Klara Hatinova</t>
  </si>
  <si>
    <t>Reuben</t>
  </si>
  <si>
    <t>Julia Burdulis</t>
  </si>
  <si>
    <t>St Cross</t>
  </si>
  <si>
    <t>Emily Steffke</t>
  </si>
  <si>
    <t>Alex Gandee</t>
  </si>
  <si>
    <t xml:space="preserve">Hertford </t>
  </si>
  <si>
    <t>Madeline Williams</t>
  </si>
  <si>
    <t>Anna Beever</t>
  </si>
  <si>
    <t>Rebecca Walker</t>
  </si>
  <si>
    <t>LMH</t>
  </si>
  <si>
    <t>Siobhan Tobin</t>
  </si>
  <si>
    <t>Fee Benz</t>
  </si>
  <si>
    <t>Jenny Milne</t>
  </si>
  <si>
    <t>Claudia Zagami</t>
  </si>
  <si>
    <t xml:space="preserve">Somerville </t>
  </si>
  <si>
    <t>Gabrielle Chappell</t>
  </si>
  <si>
    <t>Kellogg</t>
  </si>
  <si>
    <t>Esther Jones</t>
  </si>
  <si>
    <t>University College</t>
  </si>
  <si>
    <t>Olivia Endacott</t>
  </si>
  <si>
    <t>Emily Boucher</t>
  </si>
  <si>
    <t>Amy Booth</t>
  </si>
  <si>
    <t>Rachel Leung</t>
  </si>
  <si>
    <t>Sarah Mackenzie</t>
  </si>
  <si>
    <t>Joe Morrow</t>
  </si>
  <si>
    <t>Queens</t>
  </si>
  <si>
    <t>Oliver Paulin</t>
  </si>
  <si>
    <t>Wolfson</t>
  </si>
  <si>
    <t>Matt D'Aquila</t>
  </si>
  <si>
    <t>Thomas Renshaw</t>
  </si>
  <si>
    <t>St Hugh's College</t>
  </si>
  <si>
    <t>Milan Campion</t>
  </si>
  <si>
    <t>Hertford</t>
  </si>
  <si>
    <t>Indy Barnes</t>
  </si>
  <si>
    <t>Aidan Smith</t>
  </si>
  <si>
    <t>St John’s</t>
  </si>
  <si>
    <t>Alejandro Arroyo Yamin</t>
  </si>
  <si>
    <t xml:space="preserve">St Hugh’s </t>
  </si>
  <si>
    <t>Charlie McMillan</t>
  </si>
  <si>
    <t>Leon Wheeler</t>
  </si>
  <si>
    <t xml:space="preserve">Keble </t>
  </si>
  <si>
    <t>Ethan McColgan</t>
  </si>
  <si>
    <t>St Anne’s</t>
  </si>
  <si>
    <t>Bradley Burke</t>
  </si>
  <si>
    <t>Joe Edwards</t>
  </si>
  <si>
    <t>Lincoln</t>
  </si>
  <si>
    <t>Matthew Harris</t>
  </si>
  <si>
    <t>Keble</t>
  </si>
  <si>
    <t>Oscar Jones</t>
  </si>
  <si>
    <t>Brasenose</t>
  </si>
  <si>
    <t>Joel Dungworth</t>
  </si>
  <si>
    <t>Jared Martin</t>
  </si>
  <si>
    <t>Merton</t>
  </si>
  <si>
    <t>Felix Christensen</t>
  </si>
  <si>
    <t>Stephen Hughes</t>
  </si>
  <si>
    <t>Josh Barnett</t>
  </si>
  <si>
    <t>Jiri Kucera</t>
  </si>
  <si>
    <t>Toby Evans</t>
  </si>
  <si>
    <t>Jackson Hartigan</t>
  </si>
  <si>
    <t>Joshua Selfridge</t>
  </si>
  <si>
    <t>David Cruz Walma</t>
  </si>
  <si>
    <t>St. Edmund Hall</t>
  </si>
  <si>
    <t>William Allen</t>
  </si>
  <si>
    <t>St Catz</t>
  </si>
  <si>
    <t>Antoine Levie</t>
  </si>
  <si>
    <t>Zayd Addicott</t>
  </si>
  <si>
    <t>Mathis Desmau</t>
  </si>
  <si>
    <t>Seth Furniss</t>
  </si>
  <si>
    <t>Francesco Pelizza</t>
  </si>
  <si>
    <t>Magdalen College</t>
  </si>
  <si>
    <t>Rob Anderson</t>
  </si>
  <si>
    <t>Jack Forrest</t>
  </si>
  <si>
    <t>Lachlan Arthur</t>
  </si>
  <si>
    <t>Green Templeton College</t>
  </si>
  <si>
    <t>Cormac Malone</t>
  </si>
  <si>
    <t>Mansfield College</t>
  </si>
  <si>
    <t>Sam Leadley</t>
  </si>
  <si>
    <t>Wadham</t>
  </si>
  <si>
    <t>John Hible</t>
  </si>
  <si>
    <t>Patrick Nairne</t>
  </si>
  <si>
    <t>St Edmund Hall</t>
  </si>
  <si>
    <t>Daniel Russel</t>
  </si>
  <si>
    <t>Harris Manchester</t>
  </si>
  <si>
    <t>James Morris</t>
  </si>
  <si>
    <t>St Catherine's</t>
  </si>
  <si>
    <t>Luke Graham</t>
  </si>
  <si>
    <t>Alex Craig</t>
  </si>
  <si>
    <t>Arun Soor</t>
  </si>
  <si>
    <t>Jared Richard</t>
  </si>
  <si>
    <t>St Anne's</t>
  </si>
  <si>
    <t>Finn Baker</t>
  </si>
  <si>
    <t>Jonathan Hampshire</t>
  </si>
  <si>
    <t>Felix Mountford</t>
  </si>
  <si>
    <t>Matthew Drury</t>
  </si>
  <si>
    <t>Lady Margaret Hall</t>
  </si>
  <si>
    <t>Matthew Kunov</t>
  </si>
  <si>
    <t>Miffry</t>
  </si>
  <si>
    <t>Worcester College</t>
  </si>
  <si>
    <t>George Halblander-Smyth</t>
  </si>
  <si>
    <t xml:space="preserve">Univ </t>
  </si>
  <si>
    <t>Women's</t>
  </si>
  <si>
    <t>Men's</t>
  </si>
  <si>
    <t>Overall</t>
  </si>
  <si>
    <t>Total</t>
  </si>
  <si>
    <t>Mansfield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</si>
</sst>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6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  <font>
      <b/>
      <u/>
      <color theme="1"/>
      <name val="Arial"/>
      <scheme val="minor"/>
    </font>
    <font>
      <b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164" xfId="0" applyFont="1" applyNumberFormat="1"/>
    <xf borderId="0" fillId="0" fontId="2" numFmtId="0" xfId="0" applyFont="1"/>
    <xf borderId="0" fillId="0" fontId="1" numFmtId="0" xfId="0" applyFont="1"/>
    <xf borderId="0" fillId="0" fontId="3" numFmtId="164" xfId="0" applyAlignment="1" applyFont="1" applyNumberFormat="1">
      <alignment horizontal="right" vertical="bottom"/>
    </xf>
    <xf borderId="0" fillId="0" fontId="2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vertical="bottom"/>
    </xf>
    <xf borderId="0" fillId="0" fontId="5" numFmtId="0" xfId="0" applyAlignment="1" applyFont="1">
      <alignment readingOrder="0"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35.13"/>
    <col customWidth="1" min="5" max="5" width="14.38"/>
    <col customWidth="1" min="6" max="6" width="6.1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2">
        <v>1.0</v>
      </c>
      <c r="B2" s="3">
        <v>0.9534722222222223</v>
      </c>
      <c r="C2" s="2">
        <v>204.0</v>
      </c>
      <c r="D2" s="4" t="s">
        <v>6</v>
      </c>
      <c r="E2" s="4" t="s">
        <v>7</v>
      </c>
      <c r="F2" s="2">
        <v>41.0</v>
      </c>
    </row>
    <row r="3">
      <c r="A3" s="4">
        <v>2.0</v>
      </c>
      <c r="B3" s="3">
        <v>1.00625</v>
      </c>
      <c r="C3" s="2">
        <v>203.0</v>
      </c>
      <c r="D3" s="4" t="s">
        <v>8</v>
      </c>
      <c r="E3" s="4" t="s">
        <v>9</v>
      </c>
      <c r="F3" s="4">
        <v>40.0</v>
      </c>
    </row>
    <row r="4">
      <c r="A4" s="4">
        <v>3.0</v>
      </c>
      <c r="B4" s="3">
        <v>1.011111111111111</v>
      </c>
      <c r="C4" s="2">
        <v>226.0</v>
      </c>
      <c r="D4" s="4" t="s">
        <v>10</v>
      </c>
      <c r="E4" s="4" t="s">
        <v>11</v>
      </c>
      <c r="F4" s="4">
        <v>39.0</v>
      </c>
    </row>
    <row r="5">
      <c r="A5" s="4">
        <v>4.0</v>
      </c>
      <c r="B5" s="3">
        <v>1.0145833333333334</v>
      </c>
      <c r="C5" s="2">
        <v>232.0</v>
      </c>
      <c r="D5" s="4" t="s">
        <v>12</v>
      </c>
      <c r="E5" s="4" t="s">
        <v>11</v>
      </c>
      <c r="F5" s="4">
        <v>38.0</v>
      </c>
    </row>
    <row r="6">
      <c r="A6" s="4">
        <v>5.0</v>
      </c>
      <c r="B6" s="3">
        <v>1.0243055555555556</v>
      </c>
      <c r="C6" s="2">
        <v>215.0</v>
      </c>
      <c r="D6" s="4" t="s">
        <v>13</v>
      </c>
      <c r="E6" s="4" t="s">
        <v>14</v>
      </c>
      <c r="F6" s="4">
        <v>37.0</v>
      </c>
    </row>
    <row r="7">
      <c r="A7" s="4">
        <v>6.0</v>
      </c>
      <c r="B7" s="3">
        <v>1.0354166666666667</v>
      </c>
      <c r="C7" s="2">
        <v>209.0</v>
      </c>
      <c r="D7" s="4" t="s">
        <v>15</v>
      </c>
      <c r="E7" s="4" t="s">
        <v>16</v>
      </c>
      <c r="F7" s="4">
        <v>36.0</v>
      </c>
    </row>
    <row r="8">
      <c r="A8" s="4">
        <v>7.0</v>
      </c>
      <c r="B8" s="3">
        <v>1.0451388888888888</v>
      </c>
      <c r="C8" s="2">
        <v>221.0</v>
      </c>
      <c r="D8" s="4" t="s">
        <v>17</v>
      </c>
      <c r="E8" s="4" t="s">
        <v>18</v>
      </c>
      <c r="F8" s="4">
        <v>35.0</v>
      </c>
    </row>
    <row r="9">
      <c r="A9" s="4">
        <v>8.0</v>
      </c>
      <c r="B9" s="3">
        <v>1.0527777777777778</v>
      </c>
      <c r="C9" s="2">
        <v>218.0</v>
      </c>
      <c r="D9" s="4" t="s">
        <v>19</v>
      </c>
      <c r="E9" s="4" t="s">
        <v>20</v>
      </c>
      <c r="F9" s="4">
        <v>34.0</v>
      </c>
    </row>
    <row r="10">
      <c r="A10" s="4">
        <v>9.0</v>
      </c>
      <c r="B10" s="3">
        <v>1.0597222222222222</v>
      </c>
      <c r="C10" s="2">
        <v>201.0</v>
      </c>
      <c r="D10" s="4" t="s">
        <v>21</v>
      </c>
      <c r="E10" s="4" t="s">
        <v>22</v>
      </c>
      <c r="F10" s="4">
        <v>33.0</v>
      </c>
    </row>
    <row r="11">
      <c r="A11" s="4">
        <v>10.0</v>
      </c>
      <c r="B11" s="3">
        <v>1.0604166666666666</v>
      </c>
      <c r="C11" s="2">
        <v>247.0</v>
      </c>
      <c r="D11" s="4" t="s">
        <v>23</v>
      </c>
      <c r="E11" s="4" t="s">
        <v>11</v>
      </c>
      <c r="F11" s="4">
        <v>32.0</v>
      </c>
    </row>
    <row r="12">
      <c r="A12" s="4">
        <v>11.0</v>
      </c>
      <c r="B12" s="3">
        <v>1.0694444444444444</v>
      </c>
      <c r="C12" s="2">
        <v>236.0</v>
      </c>
      <c r="D12" s="4" t="s">
        <v>24</v>
      </c>
      <c r="E12" s="4" t="s">
        <v>25</v>
      </c>
      <c r="F12" s="4">
        <v>31.0</v>
      </c>
    </row>
    <row r="13">
      <c r="A13" s="4">
        <v>12.0</v>
      </c>
      <c r="B13" s="3">
        <v>1.073611111111111</v>
      </c>
      <c r="C13" s="2">
        <v>242.0</v>
      </c>
      <c r="D13" s="4" t="s">
        <v>26</v>
      </c>
      <c r="E13" s="4" t="s">
        <v>27</v>
      </c>
      <c r="F13" s="4">
        <v>30.0</v>
      </c>
    </row>
    <row r="14">
      <c r="A14" s="4">
        <v>13.0</v>
      </c>
      <c r="B14" s="3">
        <v>1.0756944444444445</v>
      </c>
      <c r="C14" s="2">
        <v>244.0</v>
      </c>
      <c r="D14" s="4" t="s">
        <v>28</v>
      </c>
      <c r="E14" s="4" t="s">
        <v>29</v>
      </c>
      <c r="F14" s="4">
        <v>29.0</v>
      </c>
    </row>
    <row r="15">
      <c r="A15" s="4">
        <v>14.0</v>
      </c>
      <c r="B15" s="3">
        <v>1.0798611111111112</v>
      </c>
      <c r="C15" s="2">
        <v>212.0</v>
      </c>
      <c r="D15" s="4" t="s">
        <v>30</v>
      </c>
      <c r="E15" s="4" t="s">
        <v>31</v>
      </c>
      <c r="F15" s="4">
        <v>28.0</v>
      </c>
    </row>
    <row r="16">
      <c r="A16" s="4">
        <v>15.0</v>
      </c>
      <c r="B16" s="3">
        <v>1.0819444444444444</v>
      </c>
      <c r="C16" s="2">
        <v>234.0</v>
      </c>
      <c r="D16" s="4" t="s">
        <v>32</v>
      </c>
      <c r="E16" s="4" t="s">
        <v>33</v>
      </c>
      <c r="F16" s="4">
        <v>27.0</v>
      </c>
    </row>
    <row r="17">
      <c r="A17" s="4">
        <v>16.0</v>
      </c>
      <c r="B17" s="3">
        <v>1.0909722222222222</v>
      </c>
      <c r="C17" s="2">
        <v>238.0</v>
      </c>
      <c r="D17" s="4" t="s">
        <v>34</v>
      </c>
      <c r="E17" s="4" t="s">
        <v>27</v>
      </c>
      <c r="F17" s="4">
        <v>26.0</v>
      </c>
    </row>
    <row r="18">
      <c r="A18" s="4">
        <v>17.0</v>
      </c>
      <c r="B18" s="3">
        <v>1.0916666666666666</v>
      </c>
      <c r="C18" s="2">
        <v>235.0</v>
      </c>
      <c r="D18" s="4" t="s">
        <v>35</v>
      </c>
      <c r="E18" s="4" t="s">
        <v>36</v>
      </c>
      <c r="F18" s="4">
        <v>25.0</v>
      </c>
    </row>
    <row r="19">
      <c r="A19" s="4">
        <v>18.0</v>
      </c>
      <c r="B19" s="3">
        <v>1.0951388888888889</v>
      </c>
      <c r="C19" s="2">
        <v>213.0</v>
      </c>
      <c r="D19" s="4" t="s">
        <v>37</v>
      </c>
      <c r="E19" s="4" t="s">
        <v>38</v>
      </c>
      <c r="F19" s="4">
        <v>24.0</v>
      </c>
    </row>
    <row r="20">
      <c r="A20" s="4">
        <v>19.0</v>
      </c>
      <c r="B20" s="3">
        <v>1.0986111111111112</v>
      </c>
      <c r="C20" s="2">
        <v>210.0</v>
      </c>
      <c r="D20" s="4" t="s">
        <v>39</v>
      </c>
      <c r="E20" s="4" t="s">
        <v>40</v>
      </c>
      <c r="F20" s="4">
        <v>23.0</v>
      </c>
    </row>
    <row r="21">
      <c r="A21" s="4">
        <v>20.0</v>
      </c>
      <c r="B21" s="3">
        <v>1.1034722222222222</v>
      </c>
      <c r="C21" s="2">
        <v>211.0</v>
      </c>
      <c r="D21" s="4" t="s">
        <v>41</v>
      </c>
      <c r="E21" s="4" t="s">
        <v>42</v>
      </c>
      <c r="F21" s="4">
        <v>22.0</v>
      </c>
    </row>
    <row r="22">
      <c r="A22" s="4">
        <v>21.0</v>
      </c>
      <c r="B22" s="3">
        <v>1.11875</v>
      </c>
      <c r="C22" s="2">
        <v>229.0</v>
      </c>
      <c r="D22" s="4" t="s">
        <v>43</v>
      </c>
      <c r="E22" s="4" t="s">
        <v>44</v>
      </c>
      <c r="F22" s="4">
        <v>21.0</v>
      </c>
    </row>
    <row r="23">
      <c r="A23" s="4">
        <v>22.0</v>
      </c>
      <c r="B23" s="3">
        <v>1.1208333333333333</v>
      </c>
      <c r="C23" s="2">
        <v>246.0</v>
      </c>
      <c r="D23" s="4" t="s">
        <v>45</v>
      </c>
      <c r="E23" s="4" t="s">
        <v>9</v>
      </c>
      <c r="F23" s="4">
        <v>20.0</v>
      </c>
    </row>
    <row r="24">
      <c r="A24" s="4">
        <v>23.0</v>
      </c>
      <c r="B24" s="3">
        <v>1.1229166666666666</v>
      </c>
      <c r="C24" s="2">
        <v>214.0</v>
      </c>
      <c r="D24" s="4" t="s">
        <v>46</v>
      </c>
      <c r="E24" s="4" t="s">
        <v>47</v>
      </c>
      <c r="F24" s="4">
        <v>19.0</v>
      </c>
    </row>
    <row r="25">
      <c r="A25" s="4">
        <v>24.0</v>
      </c>
      <c r="B25" s="3">
        <v>1.1236111111111111</v>
      </c>
      <c r="C25" s="2">
        <v>233.0</v>
      </c>
      <c r="D25" s="4" t="s">
        <v>48</v>
      </c>
      <c r="E25" s="4" t="s">
        <v>49</v>
      </c>
      <c r="F25" s="4">
        <v>18.0</v>
      </c>
    </row>
    <row r="26">
      <c r="A26" s="4">
        <v>25.0</v>
      </c>
      <c r="B26" s="3">
        <v>1.1284722222222223</v>
      </c>
      <c r="C26" s="2">
        <v>231.0</v>
      </c>
      <c r="D26" s="4" t="s">
        <v>50</v>
      </c>
      <c r="E26" s="4" t="s">
        <v>51</v>
      </c>
      <c r="F26" s="4">
        <v>17.0</v>
      </c>
    </row>
    <row r="27">
      <c r="A27" s="4">
        <v>26.0</v>
      </c>
      <c r="B27" s="3">
        <v>1.1333333333333333</v>
      </c>
      <c r="C27" s="2">
        <v>222.0</v>
      </c>
      <c r="D27" s="4" t="s">
        <v>52</v>
      </c>
      <c r="E27" s="4" t="s">
        <v>16</v>
      </c>
      <c r="F27" s="4">
        <v>16.0</v>
      </c>
    </row>
    <row r="28">
      <c r="A28" s="4">
        <v>27.0</v>
      </c>
      <c r="B28" s="3">
        <v>1.1506944444444445</v>
      </c>
      <c r="C28" s="2">
        <v>202.0</v>
      </c>
      <c r="D28" s="4" t="s">
        <v>53</v>
      </c>
      <c r="E28" s="4" t="s">
        <v>54</v>
      </c>
      <c r="F28" s="4">
        <v>15.0</v>
      </c>
    </row>
    <row r="29">
      <c r="A29" s="4">
        <v>28.0</v>
      </c>
      <c r="B29" s="3">
        <v>1.1590277777777778</v>
      </c>
      <c r="C29" s="2">
        <v>237.0</v>
      </c>
      <c r="D29" s="4" t="s">
        <v>55</v>
      </c>
      <c r="E29" s="4" t="s">
        <v>38</v>
      </c>
      <c r="F29" s="4">
        <v>14.0</v>
      </c>
    </row>
    <row r="30">
      <c r="A30" s="4">
        <v>29.0</v>
      </c>
      <c r="B30" s="3">
        <v>1.1743055555555555</v>
      </c>
      <c r="C30" s="2">
        <v>207.0</v>
      </c>
      <c r="D30" s="4" t="s">
        <v>56</v>
      </c>
      <c r="E30" s="4" t="s">
        <v>40</v>
      </c>
      <c r="F30" s="4">
        <v>13.0</v>
      </c>
    </row>
    <row r="31">
      <c r="A31" s="4">
        <v>30.0</v>
      </c>
      <c r="B31" s="3">
        <v>1.18125</v>
      </c>
      <c r="C31" s="2">
        <v>241.0</v>
      </c>
      <c r="D31" s="4" t="s">
        <v>57</v>
      </c>
      <c r="E31" s="4" t="s">
        <v>58</v>
      </c>
      <c r="F31" s="4">
        <v>12.0</v>
      </c>
    </row>
    <row r="32">
      <c r="A32" s="4">
        <v>31.0</v>
      </c>
      <c r="B32" s="3">
        <v>1.2194444444444446</v>
      </c>
      <c r="C32" s="2">
        <v>245.0</v>
      </c>
      <c r="D32" s="4" t="s">
        <v>59</v>
      </c>
      <c r="E32" s="4" t="s">
        <v>25</v>
      </c>
      <c r="F32" s="4">
        <v>11.0</v>
      </c>
    </row>
    <row r="33">
      <c r="A33" s="4">
        <v>32.0</v>
      </c>
      <c r="B33" s="3">
        <v>1.2215277777777778</v>
      </c>
      <c r="C33" s="2">
        <v>225.0</v>
      </c>
      <c r="D33" s="4" t="s">
        <v>60</v>
      </c>
      <c r="E33" s="4" t="s">
        <v>25</v>
      </c>
      <c r="F33" s="4">
        <v>10.0</v>
      </c>
    </row>
    <row r="34">
      <c r="A34" s="4">
        <v>33.0</v>
      </c>
      <c r="B34" s="3">
        <v>1.2215277777777778</v>
      </c>
      <c r="C34" s="2">
        <v>230.0</v>
      </c>
      <c r="D34" s="4" t="s">
        <v>61</v>
      </c>
      <c r="E34" s="4" t="s">
        <v>9</v>
      </c>
      <c r="F34" s="4">
        <v>9.0</v>
      </c>
    </row>
    <row r="35">
      <c r="A35" s="4">
        <v>34.0</v>
      </c>
      <c r="B35" s="3">
        <v>1.2284722222222222</v>
      </c>
      <c r="C35" s="2">
        <v>216.0</v>
      </c>
      <c r="D35" s="4" t="s">
        <v>62</v>
      </c>
      <c r="E35" s="4" t="s">
        <v>63</v>
      </c>
      <c r="F35" s="4">
        <v>8.0</v>
      </c>
    </row>
    <row r="36">
      <c r="A36" s="4">
        <v>35.0</v>
      </c>
      <c r="B36" s="3">
        <v>1.2444444444444445</v>
      </c>
      <c r="C36" s="2">
        <v>228.0</v>
      </c>
      <c r="D36" s="4" t="s">
        <v>64</v>
      </c>
      <c r="E36" s="4" t="s">
        <v>65</v>
      </c>
      <c r="F36" s="4">
        <v>7.0</v>
      </c>
    </row>
    <row r="37">
      <c r="A37" s="4">
        <v>36.0</v>
      </c>
      <c r="B37" s="3">
        <v>1.2472222222222222</v>
      </c>
      <c r="C37" s="2">
        <v>223.0</v>
      </c>
      <c r="D37" s="4" t="s">
        <v>66</v>
      </c>
      <c r="E37" s="4" t="s">
        <v>67</v>
      </c>
      <c r="F37" s="4">
        <v>6.0</v>
      </c>
    </row>
    <row r="38">
      <c r="A38" s="4">
        <v>37.0</v>
      </c>
      <c r="B38" s="3">
        <v>1.2638888888888888</v>
      </c>
      <c r="C38" s="2">
        <v>239.0</v>
      </c>
      <c r="D38" s="4" t="s">
        <v>68</v>
      </c>
      <c r="E38" s="4" t="s">
        <v>40</v>
      </c>
      <c r="F38" s="4">
        <v>5.0</v>
      </c>
    </row>
    <row r="39">
      <c r="A39" s="4">
        <v>38.0</v>
      </c>
      <c r="B39" s="3">
        <v>1.351388888888889</v>
      </c>
      <c r="C39" s="2">
        <v>220.0</v>
      </c>
      <c r="D39" s="4" t="s">
        <v>69</v>
      </c>
      <c r="E39" s="4" t="s">
        <v>16</v>
      </c>
      <c r="F39" s="4">
        <v>4.0</v>
      </c>
    </row>
    <row r="40">
      <c r="A40" s="4">
        <v>39.0</v>
      </c>
      <c r="B40" s="3">
        <v>1.3923611111111112</v>
      </c>
      <c r="C40" s="2">
        <v>205.0</v>
      </c>
      <c r="D40" s="4" t="s">
        <v>70</v>
      </c>
      <c r="E40" s="4" t="s">
        <v>16</v>
      </c>
      <c r="F40" s="4">
        <v>3.0</v>
      </c>
    </row>
    <row r="41">
      <c r="A41" s="4">
        <v>40.0</v>
      </c>
      <c r="B41" s="3">
        <v>1.48125</v>
      </c>
      <c r="C41" s="2">
        <v>240.0</v>
      </c>
      <c r="D41" s="4" t="s">
        <v>71</v>
      </c>
      <c r="E41" s="4" t="s">
        <v>16</v>
      </c>
      <c r="F41" s="4">
        <v>2.0</v>
      </c>
    </row>
    <row r="42">
      <c r="A42" s="4">
        <v>41.0</v>
      </c>
      <c r="B42" s="3">
        <v>1.5145833333333334</v>
      </c>
      <c r="C42" s="2">
        <v>243.0</v>
      </c>
      <c r="D42" s="4" t="s">
        <v>72</v>
      </c>
      <c r="E42" s="4" t="s">
        <v>16</v>
      </c>
      <c r="F42" s="4">
        <v>1.0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20.38"/>
    <col customWidth="1" min="5" max="5" width="19.88"/>
    <col customWidth="1" min="6" max="6" width="6.13"/>
  </cols>
  <sheetData>
    <row r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>
      <c r="A2" s="4">
        <v>1.0</v>
      </c>
      <c r="B2" s="6">
        <v>1.3159722222222223</v>
      </c>
      <c r="C2" s="4">
        <v>231.0</v>
      </c>
      <c r="D2" s="4" t="s">
        <v>73</v>
      </c>
      <c r="E2" s="4" t="s">
        <v>74</v>
      </c>
      <c r="F2" s="4">
        <v>51.0</v>
      </c>
    </row>
    <row r="3">
      <c r="A3" s="4">
        <v>2.0</v>
      </c>
      <c r="B3" s="6">
        <v>1.3270833333333334</v>
      </c>
      <c r="C3" s="4">
        <v>251.0</v>
      </c>
      <c r="D3" s="4" t="s">
        <v>75</v>
      </c>
      <c r="E3" s="4" t="s">
        <v>76</v>
      </c>
      <c r="F3" s="4">
        <v>50.0</v>
      </c>
    </row>
    <row r="4">
      <c r="A4" s="4">
        <v>3.0</v>
      </c>
      <c r="B4" s="6">
        <v>1.3277777777777777</v>
      </c>
      <c r="C4" s="4">
        <v>241.0</v>
      </c>
      <c r="D4" s="4" t="s">
        <v>77</v>
      </c>
      <c r="E4" s="4" t="s">
        <v>76</v>
      </c>
      <c r="F4" s="4">
        <v>49.0</v>
      </c>
    </row>
    <row r="5">
      <c r="A5" s="4">
        <v>4.0</v>
      </c>
      <c r="B5" s="6">
        <v>1.3388888888888888</v>
      </c>
      <c r="C5" s="4">
        <v>263.0</v>
      </c>
      <c r="D5" s="4" t="s">
        <v>78</v>
      </c>
      <c r="E5" s="4" t="s">
        <v>79</v>
      </c>
      <c r="F5" s="4">
        <v>48.0</v>
      </c>
    </row>
    <row r="6">
      <c r="A6" s="4">
        <v>5.0</v>
      </c>
      <c r="B6" s="6">
        <v>1.3444444444444446</v>
      </c>
      <c r="C6" s="4">
        <v>247.0</v>
      </c>
      <c r="D6" s="4" t="s">
        <v>80</v>
      </c>
      <c r="E6" s="4" t="s">
        <v>81</v>
      </c>
      <c r="F6" s="4">
        <v>47.0</v>
      </c>
    </row>
    <row r="7">
      <c r="A7" s="4">
        <v>6.0</v>
      </c>
      <c r="B7" s="6">
        <v>1.3493055555555555</v>
      </c>
      <c r="C7" s="4">
        <v>222.0</v>
      </c>
      <c r="D7" s="4" t="s">
        <v>82</v>
      </c>
      <c r="E7" s="4" t="s">
        <v>14</v>
      </c>
      <c r="F7" s="4">
        <v>46.0</v>
      </c>
    </row>
    <row r="8">
      <c r="A8" s="4">
        <v>7.0</v>
      </c>
      <c r="B8" s="6">
        <v>1.3611111111111112</v>
      </c>
      <c r="C8" s="4">
        <v>201.0</v>
      </c>
      <c r="D8" s="4" t="s">
        <v>83</v>
      </c>
      <c r="E8" s="4" t="s">
        <v>84</v>
      </c>
      <c r="F8" s="4">
        <v>45.0</v>
      </c>
    </row>
    <row r="9">
      <c r="A9" s="4">
        <v>8.0</v>
      </c>
      <c r="B9" s="6">
        <v>1.3756944444444446</v>
      </c>
      <c r="C9" s="4">
        <v>202.0</v>
      </c>
      <c r="D9" s="4" t="s">
        <v>85</v>
      </c>
      <c r="E9" s="4" t="s">
        <v>86</v>
      </c>
      <c r="F9" s="4">
        <v>44.0</v>
      </c>
    </row>
    <row r="10">
      <c r="A10" s="4">
        <v>9.0</v>
      </c>
      <c r="B10" s="6">
        <v>1.382638888888889</v>
      </c>
      <c r="C10" s="4">
        <v>208.0</v>
      </c>
      <c r="D10" s="4" t="s">
        <v>87</v>
      </c>
      <c r="E10" s="4" t="s">
        <v>11</v>
      </c>
      <c r="F10" s="4">
        <v>43.0</v>
      </c>
    </row>
    <row r="11">
      <c r="A11" s="4">
        <v>10.0</v>
      </c>
      <c r="B11" s="6">
        <v>1.3875</v>
      </c>
      <c r="C11" s="4">
        <v>238.0</v>
      </c>
      <c r="D11" s="4" t="s">
        <v>88</v>
      </c>
      <c r="E11" s="4" t="s">
        <v>89</v>
      </c>
      <c r="F11" s="4">
        <v>42.0</v>
      </c>
    </row>
    <row r="12">
      <c r="A12" s="4">
        <v>11.0</v>
      </c>
      <c r="B12" s="6">
        <v>1.3881944444444445</v>
      </c>
      <c r="C12" s="4">
        <v>213.0</v>
      </c>
      <c r="D12" s="4" t="s">
        <v>90</v>
      </c>
      <c r="E12" s="4" t="s">
        <v>91</v>
      </c>
      <c r="F12" s="4">
        <v>41.0</v>
      </c>
    </row>
    <row r="13">
      <c r="A13" s="4">
        <v>12.0</v>
      </c>
      <c r="B13" s="6">
        <v>1.4284722222222221</v>
      </c>
      <c r="C13" s="4">
        <v>207.0</v>
      </c>
      <c r="D13" s="4" t="s">
        <v>92</v>
      </c>
      <c r="E13" s="4" t="s">
        <v>11</v>
      </c>
      <c r="F13" s="4">
        <v>40.0</v>
      </c>
    </row>
    <row r="14">
      <c r="A14" s="4">
        <v>13.0</v>
      </c>
      <c r="B14" s="6">
        <v>1.4319444444444445</v>
      </c>
      <c r="C14" s="4">
        <v>230.0</v>
      </c>
      <c r="D14" s="4" t="s">
        <v>93</v>
      </c>
      <c r="E14" s="4" t="s">
        <v>94</v>
      </c>
      <c r="F14" s="4">
        <v>39.0</v>
      </c>
    </row>
    <row r="15">
      <c r="A15" s="4">
        <v>14.0</v>
      </c>
      <c r="B15" s="6">
        <v>1.4368055555555554</v>
      </c>
      <c r="C15" s="4">
        <v>244.0</v>
      </c>
      <c r="D15" s="4" t="s">
        <v>95</v>
      </c>
      <c r="E15" s="4" t="s">
        <v>96</v>
      </c>
      <c r="F15" s="4">
        <v>38.0</v>
      </c>
    </row>
    <row r="16">
      <c r="A16" s="4">
        <v>15.0</v>
      </c>
      <c r="B16" s="6">
        <v>1.4375</v>
      </c>
      <c r="C16" s="4">
        <v>252.0</v>
      </c>
      <c r="D16" s="4" t="s">
        <v>97</v>
      </c>
      <c r="E16" s="4" t="s">
        <v>98</v>
      </c>
      <c r="F16" s="4">
        <v>37.0</v>
      </c>
    </row>
    <row r="17">
      <c r="A17" s="4">
        <v>16.0</v>
      </c>
      <c r="B17" s="6">
        <v>1.4430555555555555</v>
      </c>
      <c r="C17" s="4">
        <v>232.0</v>
      </c>
      <c r="D17" s="4" t="s">
        <v>99</v>
      </c>
      <c r="E17" s="4" t="s">
        <v>98</v>
      </c>
      <c r="F17" s="4">
        <v>36.0</v>
      </c>
    </row>
    <row r="18">
      <c r="A18" s="4">
        <v>17.0</v>
      </c>
      <c r="B18" s="6">
        <v>1.448611111111111</v>
      </c>
      <c r="C18" s="4">
        <v>228.0</v>
      </c>
      <c r="D18" s="4" t="s">
        <v>100</v>
      </c>
      <c r="E18" s="4" t="s">
        <v>101</v>
      </c>
      <c r="F18" s="4">
        <v>35.0</v>
      </c>
    </row>
    <row r="19">
      <c r="A19" s="4">
        <v>18.0</v>
      </c>
      <c r="B19" s="6">
        <v>1.4590277777777778</v>
      </c>
      <c r="C19" s="4">
        <v>215.0</v>
      </c>
      <c r="D19" s="4" t="s">
        <v>102</v>
      </c>
      <c r="E19" s="4" t="s">
        <v>38</v>
      </c>
      <c r="F19" s="4">
        <v>34.0</v>
      </c>
    </row>
    <row r="20">
      <c r="A20" s="4">
        <v>19.0</v>
      </c>
      <c r="B20" s="6">
        <v>1.4597222222222221</v>
      </c>
      <c r="C20" s="4">
        <v>260.0</v>
      </c>
      <c r="D20" s="4" t="s">
        <v>103</v>
      </c>
      <c r="E20" s="4" t="s">
        <v>40</v>
      </c>
      <c r="F20" s="4">
        <v>33.0</v>
      </c>
    </row>
    <row r="21">
      <c r="A21" s="4">
        <v>20.0</v>
      </c>
      <c r="B21" s="6">
        <v>1.46875</v>
      </c>
      <c r="C21" s="4">
        <v>270.0</v>
      </c>
      <c r="D21" s="4" t="s">
        <v>104</v>
      </c>
      <c r="E21" s="4" t="s">
        <v>16</v>
      </c>
      <c r="F21" s="4">
        <v>32.0</v>
      </c>
    </row>
    <row r="22">
      <c r="A22" s="4">
        <v>21.0</v>
      </c>
      <c r="B22" s="6">
        <v>1.476388888888889</v>
      </c>
      <c r="C22" s="4">
        <v>229.0</v>
      </c>
      <c r="D22" s="4" t="s">
        <v>105</v>
      </c>
      <c r="E22" s="4" t="s">
        <v>20</v>
      </c>
      <c r="F22" s="4">
        <v>31.0</v>
      </c>
    </row>
    <row r="23">
      <c r="A23" s="4">
        <v>22.0</v>
      </c>
      <c r="B23" s="6">
        <v>1.479861111111111</v>
      </c>
      <c r="C23" s="4">
        <v>264.0</v>
      </c>
      <c r="D23" s="4" t="s">
        <v>106</v>
      </c>
      <c r="E23" s="7" t="s">
        <v>18</v>
      </c>
      <c r="F23" s="4">
        <v>30.0</v>
      </c>
    </row>
    <row r="24">
      <c r="A24" s="4">
        <v>23.0</v>
      </c>
      <c r="B24" s="6">
        <v>1.479861111111111</v>
      </c>
      <c r="C24" s="4">
        <v>225.0</v>
      </c>
      <c r="D24" s="4" t="s">
        <v>107</v>
      </c>
      <c r="E24" s="4" t="s">
        <v>22</v>
      </c>
      <c r="F24" s="4">
        <v>29.0</v>
      </c>
    </row>
    <row r="25">
      <c r="A25" s="4">
        <v>24.0</v>
      </c>
      <c r="B25" s="6">
        <v>1.4875</v>
      </c>
      <c r="C25" s="4">
        <v>236.0</v>
      </c>
      <c r="D25" s="4" t="s">
        <v>108</v>
      </c>
      <c r="E25" s="4" t="s">
        <v>40</v>
      </c>
      <c r="F25" s="4">
        <v>28.0</v>
      </c>
    </row>
    <row r="26">
      <c r="A26" s="4">
        <v>25.0</v>
      </c>
      <c r="B26" s="6">
        <v>1.5256944444444445</v>
      </c>
      <c r="C26" s="4">
        <v>211.0</v>
      </c>
      <c r="D26" s="4" t="s">
        <v>109</v>
      </c>
      <c r="E26" s="4" t="s">
        <v>110</v>
      </c>
      <c r="F26" s="4">
        <v>27.0</v>
      </c>
    </row>
    <row r="27">
      <c r="A27" s="4">
        <v>26.0</v>
      </c>
      <c r="B27" s="6">
        <v>1.5451388888888888</v>
      </c>
      <c r="C27" s="4">
        <v>265.0</v>
      </c>
      <c r="D27" s="4" t="s">
        <v>111</v>
      </c>
      <c r="E27" s="4" t="s">
        <v>112</v>
      </c>
      <c r="F27" s="4">
        <v>26.0</v>
      </c>
    </row>
    <row r="28">
      <c r="A28" s="4">
        <v>27.0</v>
      </c>
      <c r="B28" s="6">
        <v>1.551388888888889</v>
      </c>
      <c r="C28" s="4">
        <v>206.0</v>
      </c>
      <c r="D28" s="4" t="s">
        <v>113</v>
      </c>
      <c r="E28" s="4" t="s">
        <v>98</v>
      </c>
      <c r="F28" s="4">
        <v>25.0</v>
      </c>
    </row>
    <row r="29">
      <c r="A29" s="4">
        <v>28.0</v>
      </c>
      <c r="B29" s="6">
        <v>1.554861111111111</v>
      </c>
      <c r="C29" s="4">
        <v>266.0</v>
      </c>
      <c r="D29" s="4" t="s">
        <v>114</v>
      </c>
      <c r="E29" s="4" t="s">
        <v>27</v>
      </c>
      <c r="F29" s="4">
        <v>24.0</v>
      </c>
    </row>
    <row r="30">
      <c r="A30" s="4">
        <v>29.0</v>
      </c>
      <c r="B30" s="6">
        <v>1.5625</v>
      </c>
      <c r="C30" s="4">
        <v>271.0</v>
      </c>
      <c r="D30" s="4" t="s">
        <v>115</v>
      </c>
      <c r="E30" s="4" t="s">
        <v>101</v>
      </c>
      <c r="F30" s="4">
        <v>23.0</v>
      </c>
    </row>
    <row r="31">
      <c r="A31" s="4">
        <v>30.0</v>
      </c>
      <c r="B31" s="6">
        <v>1.5694444444444444</v>
      </c>
      <c r="C31" s="4">
        <v>259.0</v>
      </c>
      <c r="D31" s="4" t="s">
        <v>116</v>
      </c>
      <c r="E31" s="4" t="s">
        <v>96</v>
      </c>
      <c r="F31" s="4">
        <v>22.0</v>
      </c>
    </row>
    <row r="32">
      <c r="A32" s="4">
        <v>31.0</v>
      </c>
      <c r="B32" s="6">
        <v>1.5770833333333334</v>
      </c>
      <c r="C32" s="4">
        <v>218.0</v>
      </c>
      <c r="D32" s="4" t="s">
        <v>117</v>
      </c>
      <c r="E32" s="4" t="s">
        <v>118</v>
      </c>
      <c r="F32" s="4">
        <v>21.0</v>
      </c>
    </row>
    <row r="33">
      <c r="A33" s="4">
        <v>32.0</v>
      </c>
      <c r="B33" s="6">
        <v>1.5868055555555556</v>
      </c>
      <c r="C33" s="4">
        <v>256.0</v>
      </c>
      <c r="D33" s="4" t="s">
        <v>119</v>
      </c>
      <c r="E33" s="4" t="s">
        <v>11</v>
      </c>
      <c r="F33" s="4">
        <v>20.0</v>
      </c>
    </row>
    <row r="34">
      <c r="A34" s="4">
        <v>33.0</v>
      </c>
      <c r="B34" s="6">
        <v>1.5888888888888888</v>
      </c>
      <c r="C34" s="4">
        <v>224.0</v>
      </c>
      <c r="D34" s="4" t="s">
        <v>120</v>
      </c>
      <c r="E34" s="4" t="s">
        <v>27</v>
      </c>
      <c r="F34" s="4">
        <v>19.0</v>
      </c>
    </row>
    <row r="35">
      <c r="A35" s="4">
        <v>34.0</v>
      </c>
      <c r="B35" s="6">
        <v>1.5944444444444446</v>
      </c>
      <c r="C35" s="4">
        <v>237.0</v>
      </c>
      <c r="D35" s="4" t="s">
        <v>121</v>
      </c>
      <c r="E35" s="4" t="s">
        <v>122</v>
      </c>
      <c r="F35" s="4">
        <v>18.0</v>
      </c>
    </row>
    <row r="36">
      <c r="A36" s="4">
        <v>35.0</v>
      </c>
      <c r="B36" s="6">
        <v>1.5979166666666667</v>
      </c>
      <c r="C36" s="4">
        <v>209.0</v>
      </c>
      <c r="D36" s="4" t="s">
        <v>123</v>
      </c>
      <c r="E36" s="4" t="s">
        <v>124</v>
      </c>
      <c r="F36" s="4">
        <v>17.0</v>
      </c>
    </row>
    <row r="37">
      <c r="A37" s="4">
        <v>36.0</v>
      </c>
      <c r="B37" s="6">
        <v>1.6</v>
      </c>
      <c r="C37" s="4">
        <v>258.0</v>
      </c>
      <c r="D37" s="4" t="s">
        <v>125</v>
      </c>
      <c r="E37" s="4" t="s">
        <v>126</v>
      </c>
      <c r="F37" s="4">
        <v>16.0</v>
      </c>
    </row>
    <row r="38">
      <c r="A38" s="4">
        <v>37.0</v>
      </c>
      <c r="B38" s="6">
        <v>1.6006944444444444</v>
      </c>
      <c r="C38" s="4">
        <v>233.0</v>
      </c>
      <c r="D38" s="4" t="s">
        <v>127</v>
      </c>
      <c r="E38" s="4" t="s">
        <v>7</v>
      </c>
      <c r="F38" s="4">
        <v>15.0</v>
      </c>
    </row>
    <row r="39">
      <c r="A39" s="4">
        <v>38.0</v>
      </c>
      <c r="B39" s="6">
        <v>1.6055555555555556</v>
      </c>
      <c r="C39" s="4">
        <v>253.0</v>
      </c>
      <c r="D39" s="4" t="s">
        <v>128</v>
      </c>
      <c r="E39" s="4" t="s">
        <v>129</v>
      </c>
      <c r="F39" s="4">
        <v>14.0</v>
      </c>
    </row>
    <row r="40">
      <c r="A40" s="4">
        <v>39.0</v>
      </c>
      <c r="B40" s="6">
        <v>1.6208333333333333</v>
      </c>
      <c r="C40" s="4">
        <v>210.0</v>
      </c>
      <c r="D40" s="4" t="s">
        <v>130</v>
      </c>
      <c r="E40" s="4" t="s">
        <v>131</v>
      </c>
      <c r="F40" s="4">
        <v>13.0</v>
      </c>
    </row>
    <row r="41">
      <c r="A41" s="4">
        <v>40.0</v>
      </c>
      <c r="B41" s="6">
        <v>1.601388888888889</v>
      </c>
      <c r="C41" s="4">
        <v>226.0</v>
      </c>
      <c r="D41" s="4" t="s">
        <v>132</v>
      </c>
      <c r="E41" s="4" t="s">
        <v>133</v>
      </c>
      <c r="F41" s="4">
        <v>12.0</v>
      </c>
    </row>
    <row r="42">
      <c r="A42" s="4">
        <v>41.0</v>
      </c>
      <c r="B42" s="6">
        <v>1.6444444444444444</v>
      </c>
      <c r="C42" s="4">
        <v>239.0</v>
      </c>
      <c r="D42" s="4" t="s">
        <v>134</v>
      </c>
      <c r="E42" s="4" t="s">
        <v>98</v>
      </c>
      <c r="F42" s="4">
        <v>11.0</v>
      </c>
    </row>
    <row r="43">
      <c r="A43" s="4">
        <v>42.0</v>
      </c>
      <c r="B43" s="6">
        <v>1.6909722222222223</v>
      </c>
      <c r="C43" s="4">
        <v>204.0</v>
      </c>
      <c r="D43" s="4" t="s">
        <v>135</v>
      </c>
      <c r="E43" s="4" t="s">
        <v>40</v>
      </c>
      <c r="F43" s="4">
        <v>10.0</v>
      </c>
    </row>
    <row r="44">
      <c r="A44" s="4">
        <v>43.0</v>
      </c>
      <c r="B44" s="6">
        <v>1.69375</v>
      </c>
      <c r="C44" s="4">
        <v>268.0</v>
      </c>
      <c r="D44" s="4" t="s">
        <v>136</v>
      </c>
      <c r="E44" s="4" t="s">
        <v>18</v>
      </c>
      <c r="F44" s="4">
        <v>9.0</v>
      </c>
    </row>
    <row r="45">
      <c r="A45" s="4">
        <v>44.0</v>
      </c>
      <c r="B45" s="6">
        <v>1.8347222222222221</v>
      </c>
      <c r="C45" s="4">
        <v>227.0</v>
      </c>
      <c r="D45" s="4" t="s">
        <v>137</v>
      </c>
      <c r="E45" s="4" t="s">
        <v>138</v>
      </c>
      <c r="F45" s="4">
        <v>8.0</v>
      </c>
    </row>
    <row r="46">
      <c r="A46" s="4">
        <v>45.0</v>
      </c>
      <c r="B46" s="6">
        <v>1.851388888888889</v>
      </c>
      <c r="C46" s="4">
        <v>217.0</v>
      </c>
      <c r="D46" s="4" t="s">
        <v>139</v>
      </c>
      <c r="E46" s="4" t="s">
        <v>22</v>
      </c>
      <c r="F46" s="4">
        <v>7.0</v>
      </c>
    </row>
    <row r="47">
      <c r="A47" s="4">
        <v>46.0</v>
      </c>
      <c r="B47" s="6">
        <v>1.8868055555555556</v>
      </c>
      <c r="C47" s="4">
        <v>234.0</v>
      </c>
      <c r="D47" s="4" t="s">
        <v>140</v>
      </c>
      <c r="E47" s="4" t="s">
        <v>84</v>
      </c>
      <c r="F47" s="4">
        <v>6.0</v>
      </c>
    </row>
    <row r="48">
      <c r="A48" s="4">
        <v>47.0</v>
      </c>
      <c r="B48" s="6">
        <v>1.8930555555555555</v>
      </c>
      <c r="C48" s="4">
        <v>216.0</v>
      </c>
      <c r="D48" s="4" t="s">
        <v>141</v>
      </c>
      <c r="E48" s="4" t="s">
        <v>98</v>
      </c>
      <c r="F48" s="4">
        <v>5.0</v>
      </c>
    </row>
    <row r="49">
      <c r="A49" s="4">
        <v>48.0</v>
      </c>
      <c r="B49" s="6">
        <v>1.9041666666666666</v>
      </c>
      <c r="C49" s="4">
        <v>243.0</v>
      </c>
      <c r="D49" s="4" t="s">
        <v>142</v>
      </c>
      <c r="E49" s="4" t="s">
        <v>143</v>
      </c>
      <c r="F49" s="4">
        <v>4.0</v>
      </c>
    </row>
    <row r="50">
      <c r="A50" s="4">
        <v>49.0</v>
      </c>
      <c r="B50" s="6">
        <v>1.90625</v>
      </c>
      <c r="C50" s="4">
        <v>245.0</v>
      </c>
      <c r="D50" s="4" t="s">
        <v>144</v>
      </c>
      <c r="E50" s="4" t="s">
        <v>133</v>
      </c>
      <c r="F50" s="4">
        <v>3.0</v>
      </c>
    </row>
    <row r="51">
      <c r="A51" s="4">
        <v>50.0</v>
      </c>
      <c r="B51" s="6">
        <v>2.1284722222222223</v>
      </c>
      <c r="C51" s="4">
        <v>246.0</v>
      </c>
      <c r="D51" s="4" t="s">
        <v>145</v>
      </c>
      <c r="E51" s="4" t="s">
        <v>146</v>
      </c>
      <c r="F51" s="4">
        <v>2.0</v>
      </c>
    </row>
    <row r="52">
      <c r="A52" s="4">
        <v>51.0</v>
      </c>
      <c r="B52" s="6">
        <v>2.2597222222222224</v>
      </c>
      <c r="C52" s="4">
        <v>219.0</v>
      </c>
      <c r="D52" s="4" t="s">
        <v>147</v>
      </c>
      <c r="E52" s="4" t="s">
        <v>148</v>
      </c>
      <c r="F52" s="4">
        <v>1.0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38"/>
    <col customWidth="1" min="2" max="2" width="4.88"/>
    <col customWidth="1" min="4" max="4" width="14.63"/>
    <col customWidth="1" min="5" max="5" width="4.88"/>
    <col customWidth="1" min="7" max="7" width="14.63"/>
    <col customWidth="1" min="8" max="8" width="4.88"/>
  </cols>
  <sheetData>
    <row r="1">
      <c r="A1" s="8" t="s">
        <v>149</v>
      </c>
      <c r="D1" s="8" t="s">
        <v>150</v>
      </c>
      <c r="G1" s="8" t="s">
        <v>151</v>
      </c>
    </row>
    <row r="3">
      <c r="A3" s="9" t="s">
        <v>4</v>
      </c>
      <c r="B3" s="9" t="s">
        <v>152</v>
      </c>
      <c r="D3" s="9" t="s">
        <v>4</v>
      </c>
      <c r="E3" s="9" t="s">
        <v>152</v>
      </c>
      <c r="G3" s="9" t="s">
        <v>4</v>
      </c>
      <c r="H3" s="10" t="s">
        <v>152</v>
      </c>
    </row>
    <row r="4">
      <c r="A4" s="11" t="s">
        <v>11</v>
      </c>
      <c r="B4" s="12">
        <v>109.0</v>
      </c>
      <c r="D4" s="11" t="s">
        <v>98</v>
      </c>
      <c r="E4" s="12">
        <f>37+36+25+11+5</f>
        <v>114</v>
      </c>
      <c r="G4" s="11" t="s">
        <v>11</v>
      </c>
      <c r="H4" s="12">
        <f>109+105</f>
        <v>214</v>
      </c>
    </row>
    <row r="5">
      <c r="A5" s="11" t="s">
        <v>9</v>
      </c>
      <c r="B5" s="12">
        <v>69.0</v>
      </c>
      <c r="D5" s="11" t="s">
        <v>7</v>
      </c>
      <c r="E5" s="12">
        <f>15+48+44</f>
        <v>107</v>
      </c>
      <c r="G5" s="11" t="s">
        <v>7</v>
      </c>
      <c r="H5" s="12">
        <f>107+41</f>
        <v>148</v>
      </c>
    </row>
    <row r="6">
      <c r="A6" s="11" t="s">
        <v>16</v>
      </c>
      <c r="B6" s="12">
        <v>62.0</v>
      </c>
      <c r="D6" s="11" t="s">
        <v>11</v>
      </c>
      <c r="E6" s="12">
        <f>43+40+20+2</f>
        <v>105</v>
      </c>
      <c r="G6" s="11" t="s">
        <v>98</v>
      </c>
      <c r="H6" s="12">
        <v>114.0</v>
      </c>
    </row>
    <row r="7">
      <c r="A7" s="11" t="s">
        <v>25</v>
      </c>
      <c r="B7" s="12">
        <v>60.0</v>
      </c>
      <c r="D7" s="11" t="s">
        <v>96</v>
      </c>
      <c r="E7" s="12">
        <f>38+22+42</f>
        <v>102</v>
      </c>
      <c r="G7" s="11" t="s">
        <v>16</v>
      </c>
      <c r="H7" s="12">
        <f>62+50</f>
        <v>112</v>
      </c>
    </row>
    <row r="8">
      <c r="A8" s="11" t="s">
        <v>27</v>
      </c>
      <c r="B8" s="12">
        <v>56.0</v>
      </c>
      <c r="D8" s="11" t="s">
        <v>76</v>
      </c>
      <c r="E8" s="12">
        <f>50+49</f>
        <v>99</v>
      </c>
      <c r="G8" s="11" t="s">
        <v>40</v>
      </c>
      <c r="H8" s="12">
        <f>71+41</f>
        <v>112</v>
      </c>
    </row>
    <row r="9">
      <c r="A9" s="11" t="s">
        <v>7</v>
      </c>
      <c r="B9" s="12">
        <v>41.0</v>
      </c>
      <c r="D9" s="11" t="s">
        <v>40</v>
      </c>
      <c r="E9" s="12">
        <f>33+28+10</f>
        <v>71</v>
      </c>
      <c r="G9" s="11" t="s">
        <v>18</v>
      </c>
      <c r="H9" s="12">
        <f>68+35</f>
        <v>103</v>
      </c>
    </row>
    <row r="10">
      <c r="A10" s="11" t="s">
        <v>40</v>
      </c>
      <c r="B10" s="12">
        <v>41.0</v>
      </c>
      <c r="D10" s="11" t="s">
        <v>18</v>
      </c>
      <c r="E10" s="12">
        <f>30+21+17</f>
        <v>68</v>
      </c>
      <c r="G10" s="11" t="s">
        <v>96</v>
      </c>
      <c r="H10" s="12">
        <v>102.0</v>
      </c>
    </row>
    <row r="11">
      <c r="A11" s="11" t="s">
        <v>38</v>
      </c>
      <c r="B11" s="12">
        <v>38.0</v>
      </c>
      <c r="D11" s="11" t="s">
        <v>101</v>
      </c>
      <c r="E11" s="12">
        <f>35+23</f>
        <v>58</v>
      </c>
      <c r="G11" s="11" t="s">
        <v>27</v>
      </c>
      <c r="H11" s="12">
        <f>43+56</f>
        <v>99</v>
      </c>
    </row>
    <row r="12">
      <c r="A12" s="11" t="s">
        <v>14</v>
      </c>
      <c r="B12" s="12">
        <v>37.0</v>
      </c>
      <c r="D12" s="11" t="s">
        <v>74</v>
      </c>
      <c r="E12" s="12">
        <v>51.0</v>
      </c>
      <c r="G12" s="11" t="s">
        <v>76</v>
      </c>
      <c r="H12" s="12">
        <v>99.0</v>
      </c>
    </row>
    <row r="13">
      <c r="A13" s="11" t="s">
        <v>18</v>
      </c>
      <c r="B13" s="12">
        <v>35.0</v>
      </c>
      <c r="D13" s="11" t="s">
        <v>84</v>
      </c>
      <c r="E13" s="12">
        <f>45+6</f>
        <v>51</v>
      </c>
      <c r="G13" s="11" t="s">
        <v>14</v>
      </c>
      <c r="H13" s="12">
        <f>37+46</f>
        <v>83</v>
      </c>
    </row>
    <row r="14">
      <c r="A14" s="11" t="s">
        <v>20</v>
      </c>
      <c r="B14" s="12">
        <v>34.0</v>
      </c>
      <c r="D14" s="11" t="s">
        <v>16</v>
      </c>
      <c r="E14" s="12">
        <f>32+18</f>
        <v>50</v>
      </c>
      <c r="G14" s="11" t="s">
        <v>29</v>
      </c>
      <c r="H14" s="12">
        <f>29+51</f>
        <v>80</v>
      </c>
    </row>
    <row r="15">
      <c r="A15" s="11" t="s">
        <v>22</v>
      </c>
      <c r="B15" s="12">
        <v>33.0</v>
      </c>
      <c r="D15" s="11" t="s">
        <v>138</v>
      </c>
      <c r="E15" s="12">
        <f>8+41</f>
        <v>49</v>
      </c>
      <c r="G15" s="11" t="s">
        <v>38</v>
      </c>
      <c r="H15" s="12">
        <f>38+34</f>
        <v>72</v>
      </c>
    </row>
    <row r="16">
      <c r="A16" s="11" t="s">
        <v>29</v>
      </c>
      <c r="B16" s="12">
        <v>29.0</v>
      </c>
      <c r="D16" s="11" t="s">
        <v>81</v>
      </c>
      <c r="E16" s="12">
        <v>47.0</v>
      </c>
      <c r="G16" s="11" t="s">
        <v>22</v>
      </c>
      <c r="H16" s="12">
        <f>33+36</f>
        <v>69</v>
      </c>
    </row>
    <row r="17">
      <c r="A17" s="11" t="s">
        <v>31</v>
      </c>
      <c r="B17" s="12">
        <v>28.0</v>
      </c>
      <c r="D17" s="11" t="s">
        <v>14</v>
      </c>
      <c r="E17" s="12">
        <v>46.0</v>
      </c>
      <c r="G17" s="11" t="s">
        <v>9</v>
      </c>
      <c r="H17" s="12">
        <v>69.0</v>
      </c>
    </row>
    <row r="18">
      <c r="A18" s="11" t="s">
        <v>36</v>
      </c>
      <c r="B18" s="12">
        <v>25.0</v>
      </c>
      <c r="D18" s="11" t="s">
        <v>27</v>
      </c>
      <c r="E18" s="12">
        <f>24+19</f>
        <v>43</v>
      </c>
      <c r="G18" s="11" t="s">
        <v>20</v>
      </c>
      <c r="H18" s="12">
        <f>31+34</f>
        <v>65</v>
      </c>
    </row>
    <row r="19">
      <c r="A19" s="11" t="s">
        <v>42</v>
      </c>
      <c r="B19" s="12">
        <v>22.0</v>
      </c>
      <c r="D19" s="11" t="s">
        <v>133</v>
      </c>
      <c r="E19" s="12">
        <f>12+3+26</f>
        <v>41</v>
      </c>
      <c r="G19" s="11" t="s">
        <v>81</v>
      </c>
      <c r="H19" s="12">
        <f>47+15</f>
        <v>62</v>
      </c>
    </row>
    <row r="20">
      <c r="A20" s="11" t="s">
        <v>44</v>
      </c>
      <c r="B20" s="12">
        <v>21.0</v>
      </c>
      <c r="D20" s="11" t="s">
        <v>94</v>
      </c>
      <c r="E20" s="12">
        <v>39.0</v>
      </c>
      <c r="G20" s="11" t="s">
        <v>25</v>
      </c>
      <c r="H20" s="12">
        <v>60.0</v>
      </c>
    </row>
    <row r="21">
      <c r="A21" s="11" t="s">
        <v>47</v>
      </c>
      <c r="B21" s="12">
        <v>19.0</v>
      </c>
      <c r="D21" s="11" t="s">
        <v>22</v>
      </c>
      <c r="E21" s="12">
        <f>29+7</f>
        <v>36</v>
      </c>
      <c r="G21" s="11" t="s">
        <v>129</v>
      </c>
      <c r="H21" s="12">
        <f>19+14+27</f>
        <v>60</v>
      </c>
    </row>
    <row r="22">
      <c r="A22" s="11" t="s">
        <v>49</v>
      </c>
      <c r="B22" s="12">
        <v>18.0</v>
      </c>
      <c r="D22" s="11" t="s">
        <v>38</v>
      </c>
      <c r="E22" s="12">
        <v>34.0</v>
      </c>
      <c r="G22" s="11" t="s">
        <v>101</v>
      </c>
      <c r="H22" s="12">
        <v>58.0</v>
      </c>
    </row>
    <row r="23">
      <c r="A23" s="11" t="s">
        <v>51</v>
      </c>
      <c r="B23" s="12">
        <v>17.0</v>
      </c>
      <c r="D23" s="11" t="s">
        <v>20</v>
      </c>
      <c r="E23" s="12">
        <v>31.0</v>
      </c>
      <c r="G23" s="11" t="s">
        <v>74</v>
      </c>
      <c r="H23" s="12">
        <v>51.0</v>
      </c>
    </row>
    <row r="24">
      <c r="A24" s="11" t="s">
        <v>54</v>
      </c>
      <c r="B24" s="12">
        <v>15.0</v>
      </c>
      <c r="D24" s="11" t="s">
        <v>110</v>
      </c>
      <c r="E24" s="12">
        <v>27.0</v>
      </c>
      <c r="G24" s="11" t="s">
        <v>138</v>
      </c>
      <c r="H24" s="12" t="str">
        <f>DGET(49, DGET(DGET(79909*)))</f>
        <v>#ERROR!</v>
      </c>
    </row>
    <row r="25">
      <c r="A25" s="11" t="s">
        <v>58</v>
      </c>
      <c r="B25" s="12">
        <v>12.0</v>
      </c>
      <c r="D25" s="11" t="s">
        <v>153</v>
      </c>
      <c r="E25" s="12">
        <v>17.0</v>
      </c>
      <c r="G25" s="11" t="s">
        <v>133</v>
      </c>
      <c r="H25" s="12">
        <v>41.0</v>
      </c>
    </row>
    <row r="26">
      <c r="A26" s="11" t="s">
        <v>65</v>
      </c>
      <c r="B26" s="12">
        <v>7.0</v>
      </c>
      <c r="D26" s="11" t="s">
        <v>126</v>
      </c>
      <c r="E26" s="12">
        <v>16.0</v>
      </c>
      <c r="G26" s="11" t="s">
        <v>94</v>
      </c>
      <c r="H26" s="12">
        <v>39.0</v>
      </c>
    </row>
    <row r="27">
      <c r="A27" s="11" t="s">
        <v>67</v>
      </c>
      <c r="B27" s="12">
        <v>6.0</v>
      </c>
      <c r="D27" s="11" t="s">
        <v>129</v>
      </c>
      <c r="E27" s="12">
        <v>14.0</v>
      </c>
      <c r="G27" s="11" t="s">
        <v>126</v>
      </c>
      <c r="H27" s="12">
        <f>16+21</f>
        <v>37</v>
      </c>
    </row>
    <row r="28">
      <c r="D28" s="11" t="s">
        <v>131</v>
      </c>
      <c r="E28" s="12">
        <v>13.0</v>
      </c>
      <c r="G28" s="11" t="s">
        <v>31</v>
      </c>
      <c r="H28" s="12">
        <v>28.0</v>
      </c>
    </row>
    <row r="29">
      <c r="D29" s="11" t="s">
        <v>58</v>
      </c>
      <c r="E29" s="12">
        <v>4.0</v>
      </c>
      <c r="G29" s="11" t="s">
        <v>36</v>
      </c>
      <c r="H29" s="12">
        <v>25.0</v>
      </c>
    </row>
    <row r="30">
      <c r="D30" s="11" t="s">
        <v>148</v>
      </c>
      <c r="E30" s="12">
        <v>1.0</v>
      </c>
      <c r="G30" s="11" t="s">
        <v>42</v>
      </c>
      <c r="H30" s="12">
        <v>22.0</v>
      </c>
    </row>
    <row r="31">
      <c r="G31" s="11" t="s">
        <v>49</v>
      </c>
      <c r="H31" s="12">
        <v>18.0</v>
      </c>
    </row>
    <row r="32">
      <c r="G32" s="11" t="s">
        <v>153</v>
      </c>
      <c r="H32" s="12">
        <v>17.0</v>
      </c>
    </row>
    <row r="33">
      <c r="G33" s="11" t="s">
        <v>51</v>
      </c>
      <c r="H33" s="12">
        <v>17.0</v>
      </c>
    </row>
    <row r="34">
      <c r="G34" s="11" t="s">
        <v>58</v>
      </c>
      <c r="H34" s="12">
        <f>4+12</f>
        <v>16</v>
      </c>
    </row>
    <row r="35">
      <c r="G35" s="11" t="s">
        <v>131</v>
      </c>
      <c r="H35" s="12">
        <v>13.0</v>
      </c>
    </row>
    <row r="36">
      <c r="G36" s="11" t="s">
        <v>65</v>
      </c>
      <c r="H36" s="12">
        <v>7.0</v>
      </c>
    </row>
    <row r="37">
      <c r="G37" s="11" t="s">
        <v>148</v>
      </c>
      <c r="H37" s="12">
        <f>6+1</f>
        <v>7</v>
      </c>
    </row>
  </sheetData>
  <drawing r:id="rId1"/>
</worksheet>
</file>